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-210" windowWidth="15480" windowHeight="11415"/>
  </bookViews>
  <sheets>
    <sheet name="Лот 1" sheetId="1" r:id="rId1"/>
  </sheets>
  <definedNames>
    <definedName name="Print_Area_1">'Лот 1'!$A$1:$K$53</definedName>
  </definedNames>
  <calcPr calcId="145621"/>
</workbook>
</file>

<file path=xl/calcChain.xml><?xml version="1.0" encoding="utf-8"?>
<calcChain xmlns="http://schemas.openxmlformats.org/spreadsheetml/2006/main">
  <c r="H46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</calcChain>
</file>

<file path=xl/sharedStrings.xml><?xml version="1.0" encoding="utf-8"?>
<sst xmlns="http://schemas.openxmlformats.org/spreadsheetml/2006/main" count="136" uniqueCount="64">
  <si>
    <t>№ п.п</t>
  </si>
  <si>
    <t>Код продукта</t>
  </si>
  <si>
    <t>Описание</t>
  </si>
  <si>
    <t>Транспортировка товара</t>
  </si>
  <si>
    <t>Особые условия</t>
  </si>
  <si>
    <t>Итого:</t>
  </si>
  <si>
    <t>Место доставки</t>
  </si>
  <si>
    <t>Объем может быть изменен на 10% без изменения стоимости единицы</t>
  </si>
  <si>
    <t>Срок поставки</t>
  </si>
  <si>
    <t>Прибор контроля и управления "С-2000"</t>
  </si>
  <si>
    <t>Прибор контроля и управления "С-2000 СП 1"</t>
  </si>
  <si>
    <t>Прибор контроля и приема "Сигнал-20SDM"</t>
  </si>
  <si>
    <t>Извещатель пожарный (дымовой) ИП-212 41М</t>
  </si>
  <si>
    <t>Извещатель пожарный (тепловой) ИП-105-3</t>
  </si>
  <si>
    <t>Извещатель пожарный ручной ИР-1</t>
  </si>
  <si>
    <t>Табло "Выход"</t>
  </si>
  <si>
    <t>Оповещатель комбинированный "Маяк-12К"</t>
  </si>
  <si>
    <t>Оповещатель звуковойй "Маяк-3М"</t>
  </si>
  <si>
    <t>Резервный источник питания "Скат 1200М"</t>
  </si>
  <si>
    <t>Аккумуляторная батарея АКБ 7,0 А/ч</t>
  </si>
  <si>
    <t>Кабель КСВВ нг LS 2*05</t>
  </si>
  <si>
    <t>Кабель КСВВ нг LS 4*05</t>
  </si>
  <si>
    <t>Кабель ВВГ 3*1,5</t>
  </si>
  <si>
    <t>Кабель-канал 20*10</t>
  </si>
  <si>
    <t>Кабель-канал 40*25</t>
  </si>
  <si>
    <t>Гофротруба Д=20 мм</t>
  </si>
  <si>
    <t>Гофротруба Д=16 мм</t>
  </si>
  <si>
    <t>Клипса-крепеж для гофротрубы Д=16 мм</t>
  </si>
  <si>
    <t>Саморезы</t>
  </si>
  <si>
    <t>Дюбель п/э (уп. 1000 шт.)</t>
  </si>
  <si>
    <t>Скоба Т-2</t>
  </si>
  <si>
    <t>Изолента ПВХ</t>
  </si>
  <si>
    <t>Стяжки п/в</t>
  </si>
  <si>
    <t>Дюбель-гвоздь 6*40</t>
  </si>
  <si>
    <t>Автомат 6А</t>
  </si>
  <si>
    <t>УКШ-1</t>
  </si>
  <si>
    <t>Громкоговоритель потолочный CS-03 (inter-M) 3 Вт</t>
  </si>
  <si>
    <t>Кабель КСРЭ нг (А) 1х2х0,8</t>
  </si>
  <si>
    <t>Громкоговоритель настенный M SWS-03W</t>
  </si>
  <si>
    <t>Коробка соединительная УК-2П</t>
  </si>
  <si>
    <t>Усилитель РАМ 340А</t>
  </si>
  <si>
    <t>РСПИ "Стрелец-Мониторинг"</t>
  </si>
  <si>
    <t>КС-4</t>
  </si>
  <si>
    <t>Прибор приемно-контрольный "Яхонт-1И"</t>
  </si>
  <si>
    <t>Металлорукав Д=18 мм</t>
  </si>
  <si>
    <t>Кабель КСПВ 4*0,5</t>
  </si>
  <si>
    <t>ГОСТ, ТУ</t>
  </si>
  <si>
    <t>Единица измерения</t>
  </si>
  <si>
    <t>Извещатель "Гранат ИП-101"</t>
  </si>
  <si>
    <t>Спецификация на приобретаемое оборудование</t>
  </si>
  <si>
    <t>штука</t>
  </si>
  <si>
    <t>метр</t>
  </si>
  <si>
    <t>килограмм</t>
  </si>
  <si>
    <t>Цена за единицу, без учета НДС, рубли РФ</t>
  </si>
  <si>
    <t>Общая стоимость, без учета НДС, рубли РФ</t>
  </si>
  <si>
    <t>Объем</t>
  </si>
  <si>
    <t>Республика Башкортостан,  г. Уфа, ул. Ленина д.30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начальник участка Рыбаков А.П.  т. (347) 276-63-53, 8-927-23-36-372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</si>
  <si>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</si>
  <si>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Общая стоимость, с учетом  НДС 18%, рубли РФ</t>
  </si>
  <si>
    <t xml:space="preserve">Поставщик обязан предоставить вместе с Товаром  сопроводительные документы по позициям 1-11,26-28,30,32,33,35,36:
1) Паспорт;
2) Техническое описание поставляемого Товара;
3) Инструкция на русском языке;
4) Сертификат соответствия стандартам РФ.                                                                                                                                                                                             </t>
  </si>
  <si>
    <r>
      <rPr>
        <b/>
        <sz val="10"/>
        <rFont val="Times New Roman"/>
        <family val="1"/>
        <charset val="204"/>
      </rPr>
      <t xml:space="preserve">В том числе НДС </t>
    </r>
    <r>
      <rPr>
        <b/>
        <sz val="12"/>
        <rFont val="Times New Roman"/>
        <family val="1"/>
        <charset val="204"/>
      </rPr>
      <t>186 785,41</t>
    </r>
  </si>
  <si>
    <t>Приложение № 1</t>
  </si>
  <si>
    <t>до 18 апреля 2013 г.</t>
  </si>
  <si>
    <t xml:space="preserve">Предельная стомость лота составляет  879 344,00 рублей (без учета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</si>
</sst>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Helv"/>
      <charset val="204"/>
    </font>
    <font>
      <sz val="10"/>
      <name val="Helv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0" fontId="1" fillId="0" borderId="0"/>
    <xf numFmtId="0" fontId="8" fillId="0" borderId="0"/>
    <xf numFmtId="0" fontId="8" fillId="0" borderId="0"/>
  </cellStyleXfs>
  <cellXfs count="119">
    <xf numFmtId="0" fontId="0" fillId="0" borderId="0" xfId="0"/>
    <xf numFmtId="0" fontId="2" fillId="0" borderId="0" xfId="0" applyFont="1" applyBorder="1"/>
    <xf numFmtId="0" fontId="2" fillId="0" borderId="0" xfId="0" applyFont="1"/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Border="1"/>
    <xf numFmtId="0" fontId="6" fillId="0" borderId="0" xfId="0" applyFont="1"/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3" xfId="0" applyFont="1" applyBorder="1"/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1" fontId="12" fillId="0" borderId="0" xfId="0" applyNumberFormat="1" applyFont="1" applyAlignment="1"/>
    <xf numFmtId="0" fontId="11" fillId="0" borderId="1" xfId="3" applyFont="1" applyFill="1" applyBorder="1" applyAlignment="1">
      <alignment horizontal="center" vertical="center" wrapText="1" shrinkToFit="1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11" fillId="0" borderId="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7" xfId="0" applyFont="1" applyBorder="1" applyAlignment="1">
      <alignment horizontal="left" vertical="center" wrapText="1"/>
    </xf>
    <xf numFmtId="0" fontId="6" fillId="0" borderId="7" xfId="0" applyFont="1" applyBorder="1"/>
    <xf numFmtId="0" fontId="10" fillId="0" borderId="8" xfId="0" applyFont="1" applyBorder="1"/>
    <xf numFmtId="0" fontId="10" fillId="0" borderId="9" xfId="0" applyFont="1" applyBorder="1"/>
    <xf numFmtId="0" fontId="3" fillId="0" borderId="10" xfId="0" applyFont="1" applyBorder="1" applyAlignment="1">
      <alignment horizontal="left" vertical="center" wrapText="1"/>
    </xf>
    <xf numFmtId="0" fontId="6" fillId="0" borderId="10" xfId="0" applyFont="1" applyBorder="1"/>
    <xf numFmtId="0" fontId="6" fillId="0" borderId="6" xfId="0" applyFont="1" applyBorder="1"/>
    <xf numFmtId="4" fontId="11" fillId="0" borderId="1" xfId="0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 indent="1"/>
    </xf>
    <xf numFmtId="0" fontId="11" fillId="0" borderId="4" xfId="3" applyFont="1" applyFill="1" applyBorder="1" applyAlignment="1">
      <alignment horizontal="center" vertical="center" wrapText="1" shrinkToFit="1"/>
    </xf>
    <xf numFmtId="4" fontId="11" fillId="0" borderId="4" xfId="0" applyNumberFormat="1" applyFont="1" applyFill="1" applyBorder="1" applyAlignment="1">
      <alignment horizontal="center" vertical="center" wrapText="1"/>
    </xf>
    <xf numFmtId="4" fontId="10" fillId="0" borderId="4" xfId="3" applyNumberFormat="1" applyFont="1" applyFill="1" applyBorder="1" applyAlignment="1">
      <alignment horizontal="center" vertical="center" wrapText="1" shrinkToFit="1"/>
    </xf>
    <xf numFmtId="4" fontId="10" fillId="0" borderId="1" xfId="3" applyNumberFormat="1" applyFont="1" applyFill="1" applyBorder="1" applyAlignment="1">
      <alignment horizontal="center" vertical="center" wrapText="1" shrinkToFit="1"/>
    </xf>
    <xf numFmtId="0" fontId="11" fillId="0" borderId="13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/>
    <xf numFmtId="164" fontId="11" fillId="0" borderId="0" xfId="0" applyNumberFormat="1" applyFont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1" fontId="10" fillId="0" borderId="4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1" fontId="10" fillId="0" borderId="4" xfId="0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3" fillId="0" borderId="11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4" fontId="10" fillId="0" borderId="4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center" wrapText="1" indent="1"/>
    </xf>
    <xf numFmtId="0" fontId="11" fillId="0" borderId="13" xfId="0" applyFont="1" applyBorder="1" applyAlignment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 inden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1" fontId="10" fillId="0" borderId="5" xfId="0" applyNumberFormat="1" applyFont="1" applyFill="1" applyBorder="1" applyAlignment="1">
      <alignment horizontal="right" vertical="center" wrapText="1"/>
    </xf>
    <xf numFmtId="1" fontId="10" fillId="0" borderId="10" xfId="0" applyNumberFormat="1" applyFont="1" applyFill="1" applyBorder="1" applyAlignment="1">
      <alignment horizontal="right" vertical="center" wrapText="1"/>
    </xf>
    <xf numFmtId="2" fontId="11" fillId="0" borderId="10" xfId="0" applyNumberFormat="1" applyFont="1" applyBorder="1" applyAlignment="1">
      <alignment horizontal="righ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164" fontId="11" fillId="0" borderId="11" xfId="0" applyNumberFormat="1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1" fillId="0" borderId="13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/>
    </xf>
    <xf numFmtId="0" fontId="10" fillId="0" borderId="11" xfId="0" applyFont="1" applyBorder="1" applyAlignment="1">
      <alignment horizontal="left"/>
    </xf>
    <xf numFmtId="0" fontId="11" fillId="0" borderId="13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1" fontId="11" fillId="0" borderId="1" xfId="0" applyNumberFormat="1" applyFont="1" applyFill="1" applyBorder="1" applyAlignment="1">
      <alignment horizontal="right" vertical="center" wrapText="1"/>
    </xf>
    <xf numFmtId="1" fontId="10" fillId="0" borderId="1" xfId="0" applyNumberFormat="1" applyFont="1" applyFill="1" applyBorder="1" applyAlignment="1">
      <alignment horizontal="right" vertical="center" wrapText="1"/>
    </xf>
    <xf numFmtId="1" fontId="10" fillId="0" borderId="4" xfId="0" applyNumberFormat="1" applyFont="1" applyFill="1" applyBorder="1" applyAlignment="1">
      <alignment horizontal="right" vertical="center" wrapText="1"/>
    </xf>
    <xf numFmtId="0" fontId="1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4" xfId="0" applyFont="1" applyFill="1" applyBorder="1" applyAlignment="1">
      <alignment horizontal="center" vertical="center" textRotation="90" wrapText="1"/>
    </xf>
    <xf numFmtId="0" fontId="11" fillId="0" borderId="12" xfId="0" applyFont="1" applyFill="1" applyBorder="1" applyAlignment="1">
      <alignment horizontal="center" vertical="center" textRotation="90" wrapText="1"/>
    </xf>
    <xf numFmtId="0" fontId="11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15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</cellXfs>
  <cellStyles count="5">
    <cellStyle name="Normal_15365NTEPricing062805" xfId="1"/>
    <cellStyle name="TableStyleLight1" xfId="2"/>
    <cellStyle name="Обычный" xfId="0" builtinId="0"/>
    <cellStyle name="Обычный_razvitie_071120" xfId="3"/>
    <cellStyle name="Стиль 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4"/>
  <sheetViews>
    <sheetView tabSelected="1" showWhiteSpace="0" zoomScaleNormal="100" zoomScalePageLayoutView="75" workbookViewId="0">
      <selection activeCell="M50" sqref="M50"/>
    </sheetView>
  </sheetViews>
  <sheetFormatPr defaultColWidth="9.28515625" defaultRowHeight="15.75" x14ac:dyDescent="0.25"/>
  <cols>
    <col min="1" max="1" width="6.85546875" style="70" customWidth="1"/>
    <col min="2" max="2" width="14.42578125" style="56" customWidth="1"/>
    <col min="3" max="3" width="48.42578125" style="56" customWidth="1"/>
    <col min="4" max="4" width="13.5703125" style="56" customWidth="1"/>
    <col min="5" max="5" width="11.42578125" style="71" customWidth="1"/>
    <col min="6" max="6" width="15" style="71" customWidth="1"/>
    <col min="7" max="7" width="16.85546875" style="60" customWidth="1"/>
    <col min="8" max="8" width="18.42578125" style="60" customWidth="1"/>
    <col min="9" max="11" width="0" style="1" hidden="1" customWidth="1"/>
    <col min="12" max="35" width="9.28515625" style="1"/>
    <col min="36" max="16384" width="9.28515625" style="2"/>
  </cols>
  <sheetData>
    <row r="1" spans="1:35" s="5" customFormat="1" ht="18.75" x14ac:dyDescent="0.3">
      <c r="A1" s="55"/>
      <c r="B1" s="56"/>
      <c r="C1" s="56"/>
      <c r="D1" s="56"/>
      <c r="E1" s="57"/>
      <c r="F1" s="57"/>
      <c r="G1" s="58"/>
      <c r="H1" s="30" t="s">
        <v>61</v>
      </c>
      <c r="I1" s="6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</row>
    <row r="2" spans="1:35" s="5" customFormat="1" ht="15" customHeight="1" x14ac:dyDescent="0.3">
      <c r="A2" s="55"/>
      <c r="B2" s="56"/>
      <c r="C2" s="56"/>
      <c r="D2" s="56"/>
      <c r="E2" s="57"/>
      <c r="F2" s="57"/>
      <c r="G2" s="58"/>
      <c r="H2" s="58"/>
      <c r="I2" s="6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</row>
    <row r="3" spans="1:35" s="5" customFormat="1" ht="34.5" customHeight="1" x14ac:dyDescent="0.3">
      <c r="A3" s="55"/>
      <c r="B3" s="56"/>
      <c r="C3" s="56"/>
      <c r="D3" s="73" t="s">
        <v>49</v>
      </c>
      <c r="E3" s="59"/>
      <c r="F3" s="59"/>
      <c r="G3" s="60"/>
      <c r="H3" s="60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</row>
    <row r="4" spans="1:35" s="5" customFormat="1" ht="17.25" customHeight="1" x14ac:dyDescent="0.3">
      <c r="A4" s="61"/>
      <c r="B4" s="62"/>
      <c r="C4" s="62"/>
      <c r="D4" s="62"/>
      <c r="E4" s="63"/>
      <c r="F4" s="63"/>
      <c r="G4" s="64"/>
      <c r="H4" s="64"/>
      <c r="I4" s="7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</row>
    <row r="5" spans="1:35" s="9" customFormat="1" ht="54.75" customHeight="1" thickBot="1" x14ac:dyDescent="0.35">
      <c r="A5" s="110" t="s">
        <v>0</v>
      </c>
      <c r="B5" s="112" t="s">
        <v>1</v>
      </c>
      <c r="C5" s="114" t="s">
        <v>2</v>
      </c>
      <c r="D5" s="114" t="s">
        <v>47</v>
      </c>
      <c r="E5" s="114" t="s">
        <v>55</v>
      </c>
      <c r="F5" s="116" t="s">
        <v>53</v>
      </c>
      <c r="G5" s="116" t="s">
        <v>54</v>
      </c>
      <c r="H5" s="116" t="s">
        <v>58</v>
      </c>
      <c r="I5" s="23"/>
      <c r="J5" s="32"/>
      <c r="K5" s="33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</row>
    <row r="6" spans="1:35" s="9" customFormat="1" ht="42.75" customHeight="1" x14ac:dyDescent="0.3">
      <c r="A6" s="111"/>
      <c r="B6" s="113"/>
      <c r="C6" s="115"/>
      <c r="D6" s="118"/>
      <c r="E6" s="115"/>
      <c r="F6" s="117"/>
      <c r="G6" s="117"/>
      <c r="H6" s="117"/>
      <c r="I6" s="23"/>
      <c r="J6" s="24"/>
      <c r="K6" s="34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</row>
    <row r="7" spans="1:35" s="11" customFormat="1" ht="28.5" customHeight="1" x14ac:dyDescent="0.3">
      <c r="A7" s="35">
        <v>1</v>
      </c>
      <c r="B7" s="51">
        <v>2</v>
      </c>
      <c r="C7" s="27">
        <v>3</v>
      </c>
      <c r="D7" s="27">
        <v>4</v>
      </c>
      <c r="E7" s="28">
        <v>5</v>
      </c>
      <c r="F7" s="28">
        <v>6</v>
      </c>
      <c r="G7" s="29">
        <v>7</v>
      </c>
      <c r="H7" s="29">
        <v>8</v>
      </c>
      <c r="I7" s="25"/>
      <c r="J7" s="26"/>
      <c r="K7" s="36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</row>
    <row r="8" spans="1:35" s="14" customFormat="1" ht="22.5" customHeight="1" x14ac:dyDescent="0.2">
      <c r="A8" s="65">
        <v>1</v>
      </c>
      <c r="B8" s="46" t="s">
        <v>46</v>
      </c>
      <c r="C8" s="76" t="s">
        <v>9</v>
      </c>
      <c r="D8" s="79" t="s">
        <v>50</v>
      </c>
      <c r="E8" s="47">
        <v>1</v>
      </c>
      <c r="F8" s="49">
        <v>4847</v>
      </c>
      <c r="G8" s="74">
        <v>4847</v>
      </c>
      <c r="H8" s="48">
        <f>G8*1.18</f>
        <v>5719.46</v>
      </c>
      <c r="I8" s="72"/>
      <c r="J8" s="12"/>
      <c r="K8" s="37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</row>
    <row r="9" spans="1:35" s="14" customFormat="1" ht="30" customHeight="1" x14ac:dyDescent="0.2">
      <c r="A9" s="65">
        <v>2</v>
      </c>
      <c r="B9" s="46" t="s">
        <v>46</v>
      </c>
      <c r="C9" s="76" t="s">
        <v>10</v>
      </c>
      <c r="D9" s="79" t="s">
        <v>50</v>
      </c>
      <c r="E9" s="47">
        <v>1</v>
      </c>
      <c r="F9" s="49">
        <v>1929</v>
      </c>
      <c r="G9" s="74">
        <v>1929</v>
      </c>
      <c r="H9" s="48">
        <f t="shared" ref="H9:H44" si="0">G9*1.18</f>
        <v>2276.2199999999998</v>
      </c>
      <c r="I9" s="72"/>
      <c r="J9" s="12"/>
      <c r="K9" s="37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</row>
    <row r="10" spans="1:35" s="14" customFormat="1" ht="30" customHeight="1" x14ac:dyDescent="0.2">
      <c r="A10" s="66">
        <v>3</v>
      </c>
      <c r="B10" s="46" t="s">
        <v>46</v>
      </c>
      <c r="C10" s="80" t="s">
        <v>11</v>
      </c>
      <c r="D10" s="79" t="s">
        <v>50</v>
      </c>
      <c r="E10" s="31">
        <v>10</v>
      </c>
      <c r="F10" s="50">
        <v>3000</v>
      </c>
      <c r="G10" s="75">
        <v>30000</v>
      </c>
      <c r="H10" s="48">
        <f t="shared" si="0"/>
        <v>35400</v>
      </c>
      <c r="I10" s="22"/>
      <c r="J10" s="13"/>
      <c r="K10" s="37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</row>
    <row r="11" spans="1:35" s="14" customFormat="1" ht="32.25" customHeight="1" x14ac:dyDescent="0.2">
      <c r="A11" s="66">
        <v>4</v>
      </c>
      <c r="B11" s="46" t="s">
        <v>46</v>
      </c>
      <c r="C11" s="80" t="s">
        <v>12</v>
      </c>
      <c r="D11" s="79" t="s">
        <v>50</v>
      </c>
      <c r="E11" s="31">
        <v>1250</v>
      </c>
      <c r="F11" s="50">
        <v>145</v>
      </c>
      <c r="G11" s="75">
        <v>181250</v>
      </c>
      <c r="H11" s="48">
        <f t="shared" si="0"/>
        <v>213875</v>
      </c>
      <c r="I11" s="22"/>
      <c r="J11" s="13"/>
      <c r="K11" s="37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</row>
    <row r="12" spans="1:35" s="14" customFormat="1" ht="27" customHeight="1" x14ac:dyDescent="0.2">
      <c r="A12" s="66">
        <v>5</v>
      </c>
      <c r="B12" s="46" t="s">
        <v>46</v>
      </c>
      <c r="C12" s="80" t="s">
        <v>13</v>
      </c>
      <c r="D12" s="79" t="s">
        <v>50</v>
      </c>
      <c r="E12" s="31">
        <v>8</v>
      </c>
      <c r="F12" s="50">
        <v>36</v>
      </c>
      <c r="G12" s="75">
        <v>288</v>
      </c>
      <c r="H12" s="48">
        <f t="shared" si="0"/>
        <v>339.84</v>
      </c>
      <c r="I12" s="22"/>
      <c r="J12" s="13"/>
      <c r="K12" s="37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</row>
    <row r="13" spans="1:35" s="14" customFormat="1" ht="26.25" customHeight="1" x14ac:dyDescent="0.2">
      <c r="A13" s="66">
        <v>6</v>
      </c>
      <c r="B13" s="46" t="s">
        <v>46</v>
      </c>
      <c r="C13" s="80" t="s">
        <v>14</v>
      </c>
      <c r="D13" s="79" t="s">
        <v>50</v>
      </c>
      <c r="E13" s="31">
        <v>21</v>
      </c>
      <c r="F13" s="50">
        <v>145</v>
      </c>
      <c r="G13" s="75">
        <v>3045</v>
      </c>
      <c r="H13" s="48">
        <f t="shared" si="0"/>
        <v>3593.1</v>
      </c>
      <c r="I13" s="22"/>
      <c r="J13" s="13"/>
      <c r="K13" s="37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</row>
    <row r="14" spans="1:35" s="14" customFormat="1" ht="24.75" customHeight="1" x14ac:dyDescent="0.2">
      <c r="A14" s="66">
        <v>7</v>
      </c>
      <c r="B14" s="46" t="s">
        <v>46</v>
      </c>
      <c r="C14" s="80" t="s">
        <v>15</v>
      </c>
      <c r="D14" s="79" t="s">
        <v>50</v>
      </c>
      <c r="E14" s="31">
        <v>21</v>
      </c>
      <c r="F14" s="50">
        <v>290</v>
      </c>
      <c r="G14" s="75">
        <v>6090</v>
      </c>
      <c r="H14" s="48">
        <f t="shared" si="0"/>
        <v>7186.2</v>
      </c>
      <c r="I14" s="22"/>
      <c r="J14" s="13"/>
      <c r="K14" s="37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</row>
    <row r="15" spans="1:35" s="14" customFormat="1" ht="24.75" customHeight="1" x14ac:dyDescent="0.2">
      <c r="A15" s="66">
        <v>8</v>
      </c>
      <c r="B15" s="46" t="s">
        <v>46</v>
      </c>
      <c r="C15" s="80" t="s">
        <v>16</v>
      </c>
      <c r="D15" s="79" t="s">
        <v>50</v>
      </c>
      <c r="E15" s="31">
        <v>1</v>
      </c>
      <c r="F15" s="50">
        <v>328</v>
      </c>
      <c r="G15" s="75">
        <v>328</v>
      </c>
      <c r="H15" s="48">
        <f t="shared" si="0"/>
        <v>387.03999999999996</v>
      </c>
      <c r="I15" s="22"/>
      <c r="J15" s="13"/>
      <c r="K15" s="37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</row>
    <row r="16" spans="1:35" s="14" customFormat="1" ht="29.25" customHeight="1" x14ac:dyDescent="0.2">
      <c r="A16" s="66">
        <v>9</v>
      </c>
      <c r="B16" s="46" t="s">
        <v>46</v>
      </c>
      <c r="C16" s="80" t="s">
        <v>17</v>
      </c>
      <c r="D16" s="79" t="s">
        <v>50</v>
      </c>
      <c r="E16" s="31">
        <v>21</v>
      </c>
      <c r="F16" s="50">
        <v>128</v>
      </c>
      <c r="G16" s="75">
        <v>2688</v>
      </c>
      <c r="H16" s="48">
        <f t="shared" si="0"/>
        <v>3171.8399999999997</v>
      </c>
      <c r="I16" s="22"/>
      <c r="J16" s="13"/>
      <c r="K16" s="37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</row>
    <row r="17" spans="1:35" s="14" customFormat="1" ht="33" customHeight="1" x14ac:dyDescent="0.2">
      <c r="A17" s="66">
        <v>10</v>
      </c>
      <c r="B17" s="46" t="s">
        <v>46</v>
      </c>
      <c r="C17" s="80" t="s">
        <v>18</v>
      </c>
      <c r="D17" s="79" t="s">
        <v>50</v>
      </c>
      <c r="E17" s="31">
        <v>16</v>
      </c>
      <c r="F17" s="50">
        <v>2383</v>
      </c>
      <c r="G17" s="75">
        <v>38128</v>
      </c>
      <c r="H17" s="48">
        <f t="shared" si="0"/>
        <v>44991.040000000001</v>
      </c>
      <c r="I17" s="22"/>
      <c r="J17" s="13"/>
      <c r="K17" s="37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</row>
    <row r="18" spans="1:35" s="14" customFormat="1" ht="30" customHeight="1" x14ac:dyDescent="0.2">
      <c r="A18" s="66">
        <v>11</v>
      </c>
      <c r="B18" s="46" t="s">
        <v>46</v>
      </c>
      <c r="C18" s="80" t="s">
        <v>19</v>
      </c>
      <c r="D18" s="79" t="s">
        <v>50</v>
      </c>
      <c r="E18" s="31">
        <v>16</v>
      </c>
      <c r="F18" s="50">
        <v>424</v>
      </c>
      <c r="G18" s="75">
        <v>6784</v>
      </c>
      <c r="H18" s="48">
        <f t="shared" si="0"/>
        <v>8005.12</v>
      </c>
      <c r="I18" s="22"/>
      <c r="J18" s="13"/>
      <c r="K18" s="37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</row>
    <row r="19" spans="1:35" s="14" customFormat="1" ht="38.25" customHeight="1" x14ac:dyDescent="0.2">
      <c r="A19" s="66">
        <v>12</v>
      </c>
      <c r="B19" s="46" t="s">
        <v>46</v>
      </c>
      <c r="C19" s="80" t="s">
        <v>20</v>
      </c>
      <c r="D19" s="81" t="s">
        <v>51</v>
      </c>
      <c r="E19" s="31">
        <v>4200</v>
      </c>
      <c r="F19" s="50">
        <v>4.4800000000000004</v>
      </c>
      <c r="G19" s="75">
        <v>18816</v>
      </c>
      <c r="H19" s="48">
        <f t="shared" si="0"/>
        <v>22202.879999999997</v>
      </c>
      <c r="I19" s="22"/>
      <c r="J19" s="13"/>
      <c r="K19" s="37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</row>
    <row r="20" spans="1:35" s="14" customFormat="1" ht="32.25" customHeight="1" x14ac:dyDescent="0.2">
      <c r="A20" s="66">
        <v>13</v>
      </c>
      <c r="B20" s="46" t="s">
        <v>46</v>
      </c>
      <c r="C20" s="80" t="s">
        <v>21</v>
      </c>
      <c r="D20" s="81" t="s">
        <v>51</v>
      </c>
      <c r="E20" s="31">
        <v>5000</v>
      </c>
      <c r="F20" s="50">
        <v>8.11</v>
      </c>
      <c r="G20" s="75">
        <v>40550</v>
      </c>
      <c r="H20" s="48">
        <f t="shared" si="0"/>
        <v>47849</v>
      </c>
      <c r="I20" s="22"/>
      <c r="J20" s="13"/>
      <c r="K20" s="37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</row>
    <row r="21" spans="1:35" s="14" customFormat="1" ht="33.75" customHeight="1" x14ac:dyDescent="0.2">
      <c r="A21" s="66">
        <v>14</v>
      </c>
      <c r="B21" s="46" t="s">
        <v>46</v>
      </c>
      <c r="C21" s="80" t="s">
        <v>22</v>
      </c>
      <c r="D21" s="81" t="s">
        <v>51</v>
      </c>
      <c r="E21" s="31">
        <v>400</v>
      </c>
      <c r="F21" s="50">
        <v>21.37</v>
      </c>
      <c r="G21" s="75">
        <v>8548</v>
      </c>
      <c r="H21" s="48">
        <f t="shared" si="0"/>
        <v>10086.64</v>
      </c>
      <c r="I21" s="22"/>
      <c r="J21" s="13"/>
      <c r="K21" s="37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</row>
    <row r="22" spans="1:35" s="14" customFormat="1" ht="33" customHeight="1" x14ac:dyDescent="0.2">
      <c r="A22" s="66">
        <v>15</v>
      </c>
      <c r="B22" s="46" t="s">
        <v>46</v>
      </c>
      <c r="C22" s="80" t="s">
        <v>23</v>
      </c>
      <c r="D22" s="81" t="s">
        <v>51</v>
      </c>
      <c r="E22" s="31">
        <v>310</v>
      </c>
      <c r="F22" s="50">
        <v>7.5</v>
      </c>
      <c r="G22" s="75">
        <v>2325</v>
      </c>
      <c r="H22" s="48">
        <f t="shared" si="0"/>
        <v>2743.5</v>
      </c>
      <c r="I22" s="22"/>
      <c r="J22" s="13"/>
      <c r="K22" s="37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</row>
    <row r="23" spans="1:35" s="14" customFormat="1" ht="36" customHeight="1" x14ac:dyDescent="0.2">
      <c r="A23" s="66">
        <v>16</v>
      </c>
      <c r="B23" s="46" t="s">
        <v>46</v>
      </c>
      <c r="C23" s="80" t="s">
        <v>24</v>
      </c>
      <c r="D23" s="81" t="s">
        <v>51</v>
      </c>
      <c r="E23" s="31">
        <v>180</v>
      </c>
      <c r="F23" s="50">
        <v>24.4</v>
      </c>
      <c r="G23" s="75">
        <v>4392</v>
      </c>
      <c r="H23" s="48">
        <f t="shared" si="0"/>
        <v>5182.5599999999995</v>
      </c>
      <c r="I23" s="22"/>
      <c r="J23" s="13"/>
      <c r="K23" s="37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</row>
    <row r="24" spans="1:35" s="14" customFormat="1" ht="36.75" customHeight="1" x14ac:dyDescent="0.2">
      <c r="A24" s="66">
        <v>17</v>
      </c>
      <c r="B24" s="46" t="s">
        <v>46</v>
      </c>
      <c r="C24" s="80" t="s">
        <v>25</v>
      </c>
      <c r="D24" s="81" t="s">
        <v>51</v>
      </c>
      <c r="E24" s="31">
        <v>110</v>
      </c>
      <c r="F24" s="50">
        <v>4.2</v>
      </c>
      <c r="G24" s="75">
        <v>462</v>
      </c>
      <c r="H24" s="48">
        <f t="shared" si="0"/>
        <v>545.16</v>
      </c>
      <c r="I24" s="22"/>
      <c r="J24" s="13"/>
      <c r="K24" s="37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</row>
    <row r="25" spans="1:35" s="14" customFormat="1" ht="30.75" customHeight="1" x14ac:dyDescent="0.2">
      <c r="A25" s="66">
        <v>18</v>
      </c>
      <c r="B25" s="46" t="s">
        <v>46</v>
      </c>
      <c r="C25" s="80" t="s">
        <v>26</v>
      </c>
      <c r="D25" s="81" t="s">
        <v>51</v>
      </c>
      <c r="E25" s="31">
        <v>3100</v>
      </c>
      <c r="F25" s="50">
        <v>3.4</v>
      </c>
      <c r="G25" s="75">
        <v>10540</v>
      </c>
      <c r="H25" s="48">
        <f t="shared" si="0"/>
        <v>12437.199999999999</v>
      </c>
      <c r="I25" s="22"/>
      <c r="J25" s="13"/>
      <c r="K25" s="37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</row>
    <row r="26" spans="1:35" s="14" customFormat="1" ht="32.25" customHeight="1" x14ac:dyDescent="0.2">
      <c r="A26" s="66">
        <v>19</v>
      </c>
      <c r="B26" s="46" t="s">
        <v>46</v>
      </c>
      <c r="C26" s="80" t="s">
        <v>27</v>
      </c>
      <c r="D26" s="81" t="s">
        <v>50</v>
      </c>
      <c r="E26" s="31">
        <v>2900</v>
      </c>
      <c r="F26" s="50">
        <v>0.9</v>
      </c>
      <c r="G26" s="75">
        <v>2610</v>
      </c>
      <c r="H26" s="48">
        <f t="shared" si="0"/>
        <v>3079.7999999999997</v>
      </c>
      <c r="I26" s="22"/>
      <c r="J26" s="13"/>
      <c r="K26" s="37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</row>
    <row r="27" spans="1:35" s="14" customFormat="1" ht="29.25" customHeight="1" x14ac:dyDescent="0.2">
      <c r="A27" s="66">
        <v>20</v>
      </c>
      <c r="B27" s="46" t="s">
        <v>46</v>
      </c>
      <c r="C27" s="80" t="s">
        <v>28</v>
      </c>
      <c r="D27" s="81" t="s">
        <v>52</v>
      </c>
      <c r="E27" s="31">
        <v>3</v>
      </c>
      <c r="F27" s="50">
        <v>228</v>
      </c>
      <c r="G27" s="75">
        <v>684</v>
      </c>
      <c r="H27" s="48">
        <f t="shared" si="0"/>
        <v>807.12</v>
      </c>
      <c r="I27" s="22"/>
      <c r="J27" s="13"/>
      <c r="K27" s="37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</row>
    <row r="28" spans="1:35" s="14" customFormat="1" ht="33" customHeight="1" x14ac:dyDescent="0.2">
      <c r="A28" s="66">
        <v>21</v>
      </c>
      <c r="B28" s="46" t="s">
        <v>46</v>
      </c>
      <c r="C28" s="80" t="s">
        <v>29</v>
      </c>
      <c r="D28" s="79" t="s">
        <v>50</v>
      </c>
      <c r="E28" s="31">
        <v>5</v>
      </c>
      <c r="F28" s="50">
        <v>260</v>
      </c>
      <c r="G28" s="75">
        <v>1300</v>
      </c>
      <c r="H28" s="48">
        <f t="shared" si="0"/>
        <v>1534</v>
      </c>
      <c r="I28" s="22"/>
      <c r="J28" s="13"/>
      <c r="K28" s="37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</row>
    <row r="29" spans="1:35" s="14" customFormat="1" ht="30.75" customHeight="1" x14ac:dyDescent="0.2">
      <c r="A29" s="66">
        <v>22</v>
      </c>
      <c r="B29" s="46" t="s">
        <v>46</v>
      </c>
      <c r="C29" s="80" t="s">
        <v>30</v>
      </c>
      <c r="D29" s="79" t="s">
        <v>50</v>
      </c>
      <c r="E29" s="31">
        <v>700</v>
      </c>
      <c r="F29" s="50">
        <v>15</v>
      </c>
      <c r="G29" s="75">
        <v>105</v>
      </c>
      <c r="H29" s="48">
        <f t="shared" si="0"/>
        <v>123.89999999999999</v>
      </c>
      <c r="I29" s="22"/>
      <c r="J29" s="13"/>
      <c r="K29" s="37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</row>
    <row r="30" spans="1:35" s="14" customFormat="1" ht="30" customHeight="1" x14ac:dyDescent="0.2">
      <c r="A30" s="66">
        <v>23</v>
      </c>
      <c r="B30" s="46" t="s">
        <v>46</v>
      </c>
      <c r="C30" s="80" t="s">
        <v>31</v>
      </c>
      <c r="D30" s="79" t="s">
        <v>50</v>
      </c>
      <c r="E30" s="31">
        <v>10</v>
      </c>
      <c r="F30" s="50">
        <v>30</v>
      </c>
      <c r="G30" s="75">
        <v>300</v>
      </c>
      <c r="H30" s="48">
        <f t="shared" si="0"/>
        <v>354</v>
      </c>
      <c r="I30" s="22"/>
      <c r="J30" s="13"/>
      <c r="K30" s="37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</row>
    <row r="31" spans="1:35" s="14" customFormat="1" ht="29.25" customHeight="1" x14ac:dyDescent="0.2">
      <c r="A31" s="66">
        <v>24</v>
      </c>
      <c r="B31" s="46" t="s">
        <v>46</v>
      </c>
      <c r="C31" s="80" t="s">
        <v>32</v>
      </c>
      <c r="D31" s="79" t="s">
        <v>50</v>
      </c>
      <c r="E31" s="31">
        <v>3000</v>
      </c>
      <c r="F31" s="50">
        <v>150</v>
      </c>
      <c r="G31" s="75">
        <v>4500</v>
      </c>
      <c r="H31" s="48">
        <f t="shared" si="0"/>
        <v>5310</v>
      </c>
      <c r="I31" s="22"/>
      <c r="J31" s="13"/>
      <c r="K31" s="3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</row>
    <row r="32" spans="1:35" s="14" customFormat="1" ht="30.75" customHeight="1" x14ac:dyDescent="0.2">
      <c r="A32" s="66">
        <v>25</v>
      </c>
      <c r="B32" s="46" t="s">
        <v>46</v>
      </c>
      <c r="C32" s="80" t="s">
        <v>33</v>
      </c>
      <c r="D32" s="79" t="s">
        <v>50</v>
      </c>
      <c r="E32" s="31">
        <v>1000</v>
      </c>
      <c r="F32" s="50">
        <v>0.72</v>
      </c>
      <c r="G32" s="75">
        <v>720</v>
      </c>
      <c r="H32" s="48">
        <f t="shared" si="0"/>
        <v>849.59999999999991</v>
      </c>
      <c r="I32" s="22"/>
      <c r="J32" s="13"/>
      <c r="K32" s="3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</row>
    <row r="33" spans="1:35" s="14" customFormat="1" ht="30" customHeight="1" x14ac:dyDescent="0.2">
      <c r="A33" s="66">
        <v>26</v>
      </c>
      <c r="B33" s="46" t="s">
        <v>46</v>
      </c>
      <c r="C33" s="80" t="s">
        <v>34</v>
      </c>
      <c r="D33" s="79" t="s">
        <v>50</v>
      </c>
      <c r="E33" s="31">
        <v>10</v>
      </c>
      <c r="F33" s="50">
        <v>45</v>
      </c>
      <c r="G33" s="75">
        <v>450</v>
      </c>
      <c r="H33" s="48">
        <f t="shared" si="0"/>
        <v>531</v>
      </c>
      <c r="I33" s="22"/>
      <c r="J33" s="13"/>
      <c r="K33" s="37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</row>
    <row r="34" spans="1:35" s="14" customFormat="1" ht="30" customHeight="1" x14ac:dyDescent="0.2">
      <c r="A34" s="66">
        <v>27</v>
      </c>
      <c r="B34" s="46" t="s">
        <v>46</v>
      </c>
      <c r="C34" s="80" t="s">
        <v>35</v>
      </c>
      <c r="D34" s="79" t="s">
        <v>50</v>
      </c>
      <c r="E34" s="31">
        <v>61</v>
      </c>
      <c r="F34" s="50">
        <v>55</v>
      </c>
      <c r="G34" s="75">
        <v>3355</v>
      </c>
      <c r="H34" s="48">
        <f t="shared" si="0"/>
        <v>3958.8999999999996</v>
      </c>
      <c r="I34" s="22"/>
      <c r="J34" s="13"/>
      <c r="K34" s="3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</row>
    <row r="35" spans="1:35" s="14" customFormat="1" ht="27.75" customHeight="1" x14ac:dyDescent="0.2">
      <c r="A35" s="66">
        <v>28</v>
      </c>
      <c r="B35" s="46" t="s">
        <v>46</v>
      </c>
      <c r="C35" s="80" t="s">
        <v>36</v>
      </c>
      <c r="D35" s="79" t="s">
        <v>50</v>
      </c>
      <c r="E35" s="31">
        <v>170</v>
      </c>
      <c r="F35" s="50">
        <v>1188</v>
      </c>
      <c r="G35" s="75">
        <v>201960</v>
      </c>
      <c r="H35" s="48">
        <f t="shared" si="0"/>
        <v>238312.8</v>
      </c>
      <c r="I35" s="22"/>
      <c r="J35" s="13"/>
      <c r="K35" s="3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</row>
    <row r="36" spans="1:35" s="14" customFormat="1" ht="27.75" customHeight="1" x14ac:dyDescent="0.2">
      <c r="A36" s="66">
        <v>29</v>
      </c>
      <c r="B36" s="46" t="s">
        <v>46</v>
      </c>
      <c r="C36" s="80" t="s">
        <v>37</v>
      </c>
      <c r="D36" s="81" t="s">
        <v>51</v>
      </c>
      <c r="E36" s="31">
        <v>2500</v>
      </c>
      <c r="F36" s="50">
        <v>35.299999999999997</v>
      </c>
      <c r="G36" s="75">
        <v>88250</v>
      </c>
      <c r="H36" s="48">
        <f t="shared" si="0"/>
        <v>104135</v>
      </c>
      <c r="I36" s="22"/>
      <c r="J36" s="13"/>
      <c r="K36" s="3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</row>
    <row r="37" spans="1:35" s="14" customFormat="1" ht="27" customHeight="1" x14ac:dyDescent="0.2">
      <c r="A37" s="66">
        <v>30</v>
      </c>
      <c r="B37" s="46" t="s">
        <v>46</v>
      </c>
      <c r="C37" s="80" t="s">
        <v>38</v>
      </c>
      <c r="D37" s="79" t="s">
        <v>50</v>
      </c>
      <c r="E37" s="31">
        <v>14</v>
      </c>
      <c r="F37" s="50">
        <v>980</v>
      </c>
      <c r="G37" s="75">
        <v>13720</v>
      </c>
      <c r="H37" s="48">
        <f t="shared" si="0"/>
        <v>16189.599999999999</v>
      </c>
      <c r="I37" s="22"/>
      <c r="J37" s="13"/>
      <c r="K37" s="3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</row>
    <row r="38" spans="1:35" s="14" customFormat="1" ht="27" customHeight="1" x14ac:dyDescent="0.2">
      <c r="A38" s="66">
        <v>31</v>
      </c>
      <c r="B38" s="46" t="s">
        <v>46</v>
      </c>
      <c r="C38" s="80" t="s">
        <v>39</v>
      </c>
      <c r="D38" s="79" t="s">
        <v>50</v>
      </c>
      <c r="E38" s="31">
        <v>100</v>
      </c>
      <c r="F38" s="50">
        <v>12.5</v>
      </c>
      <c r="G38" s="75">
        <v>1250</v>
      </c>
      <c r="H38" s="48">
        <f t="shared" si="0"/>
        <v>1475</v>
      </c>
      <c r="I38" s="22"/>
      <c r="J38" s="13"/>
      <c r="K38" s="3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</row>
    <row r="39" spans="1:35" s="14" customFormat="1" ht="27" customHeight="1" x14ac:dyDescent="0.2">
      <c r="A39" s="66">
        <v>32</v>
      </c>
      <c r="B39" s="46" t="s">
        <v>46</v>
      </c>
      <c r="C39" s="80" t="s">
        <v>40</v>
      </c>
      <c r="D39" s="79" t="s">
        <v>50</v>
      </c>
      <c r="E39" s="31">
        <v>1</v>
      </c>
      <c r="F39" s="50">
        <v>25015</v>
      </c>
      <c r="G39" s="75">
        <v>25015</v>
      </c>
      <c r="H39" s="48">
        <f t="shared" si="0"/>
        <v>29517.699999999997</v>
      </c>
      <c r="I39" s="22"/>
      <c r="J39" s="13"/>
      <c r="K39" s="3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</row>
    <row r="40" spans="1:35" s="14" customFormat="1" ht="27" customHeight="1" x14ac:dyDescent="0.2">
      <c r="A40" s="66">
        <v>33</v>
      </c>
      <c r="B40" s="46" t="s">
        <v>46</v>
      </c>
      <c r="C40" s="80" t="s">
        <v>41</v>
      </c>
      <c r="D40" s="79" t="s">
        <v>50</v>
      </c>
      <c r="E40" s="31">
        <v>1</v>
      </c>
      <c r="F40" s="50">
        <v>60000</v>
      </c>
      <c r="G40" s="75">
        <v>60000</v>
      </c>
      <c r="H40" s="48">
        <f t="shared" si="0"/>
        <v>70800</v>
      </c>
      <c r="I40" s="22"/>
      <c r="J40" s="13"/>
      <c r="K40" s="37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</row>
    <row r="41" spans="1:35" s="14" customFormat="1" ht="27" customHeight="1" x14ac:dyDescent="0.2">
      <c r="A41" s="66">
        <v>34</v>
      </c>
      <c r="B41" s="46" t="s">
        <v>46</v>
      </c>
      <c r="C41" s="80" t="s">
        <v>42</v>
      </c>
      <c r="D41" s="79" t="s">
        <v>50</v>
      </c>
      <c r="E41" s="31">
        <v>10</v>
      </c>
      <c r="F41" s="50">
        <v>8</v>
      </c>
      <c r="G41" s="75">
        <v>80</v>
      </c>
      <c r="H41" s="48">
        <f t="shared" si="0"/>
        <v>94.399999999999991</v>
      </c>
      <c r="I41" s="22"/>
      <c r="J41" s="13"/>
      <c r="K41" s="37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</row>
    <row r="42" spans="1:35" s="14" customFormat="1" ht="27" customHeight="1" x14ac:dyDescent="0.2">
      <c r="A42" s="66">
        <v>35</v>
      </c>
      <c r="B42" s="46" t="s">
        <v>46</v>
      </c>
      <c r="C42" s="80" t="s">
        <v>43</v>
      </c>
      <c r="D42" s="79" t="s">
        <v>50</v>
      </c>
      <c r="E42" s="31">
        <v>5</v>
      </c>
      <c r="F42" s="50">
        <v>3067</v>
      </c>
      <c r="G42" s="75">
        <v>15335</v>
      </c>
      <c r="H42" s="48">
        <f t="shared" si="0"/>
        <v>18095.3</v>
      </c>
      <c r="I42" s="22"/>
      <c r="J42" s="13"/>
      <c r="K42" s="37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</row>
    <row r="43" spans="1:35" s="14" customFormat="1" ht="27" customHeight="1" x14ac:dyDescent="0.2">
      <c r="A43" s="66">
        <v>36</v>
      </c>
      <c r="B43" s="46" t="s">
        <v>46</v>
      </c>
      <c r="C43" s="80" t="s">
        <v>48</v>
      </c>
      <c r="D43" s="79" t="s">
        <v>50</v>
      </c>
      <c r="E43" s="31">
        <v>40</v>
      </c>
      <c r="F43" s="50">
        <v>2262</v>
      </c>
      <c r="G43" s="75">
        <v>90480</v>
      </c>
      <c r="H43" s="48">
        <f t="shared" si="0"/>
        <v>106766.39999999999</v>
      </c>
      <c r="I43" s="22"/>
      <c r="J43" s="13"/>
      <c r="K43" s="37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</row>
    <row r="44" spans="1:35" s="14" customFormat="1" ht="27" customHeight="1" x14ac:dyDescent="0.2">
      <c r="A44" s="66">
        <v>37</v>
      </c>
      <c r="B44" s="46" t="s">
        <v>46</v>
      </c>
      <c r="C44" s="80" t="s">
        <v>44</v>
      </c>
      <c r="D44" s="81" t="s">
        <v>51</v>
      </c>
      <c r="E44" s="31">
        <v>300</v>
      </c>
      <c r="F44" s="50">
        <v>18</v>
      </c>
      <c r="G44" s="75">
        <v>5400</v>
      </c>
      <c r="H44" s="48">
        <f t="shared" si="0"/>
        <v>6372</v>
      </c>
      <c r="I44" s="22"/>
      <c r="J44" s="13"/>
      <c r="K44" s="37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</row>
    <row r="45" spans="1:35" s="14" customFormat="1" ht="27" customHeight="1" x14ac:dyDescent="0.2">
      <c r="A45" s="66">
        <v>38</v>
      </c>
      <c r="B45" s="46" t="s">
        <v>46</v>
      </c>
      <c r="C45" s="80" t="s">
        <v>45</v>
      </c>
      <c r="D45" s="81" t="s">
        <v>51</v>
      </c>
      <c r="E45" s="31">
        <v>500</v>
      </c>
      <c r="F45" s="50">
        <v>5.64</v>
      </c>
      <c r="G45" s="75">
        <v>2820</v>
      </c>
      <c r="H45" s="54">
        <f>2880*1.18</f>
        <v>3398.3999999999996</v>
      </c>
      <c r="I45" s="22"/>
      <c r="J45" s="13"/>
      <c r="K45" s="37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</row>
    <row r="46" spans="1:35" s="14" customFormat="1" ht="24.6" customHeight="1" x14ac:dyDescent="0.2">
      <c r="A46" s="105"/>
      <c r="B46" s="106"/>
      <c r="C46" s="106"/>
      <c r="D46" s="106"/>
      <c r="E46" s="106"/>
      <c r="F46" s="44" t="s">
        <v>5</v>
      </c>
      <c r="G46" s="82">
        <v>879344</v>
      </c>
      <c r="H46" s="54">
        <f>SUM(H8:H45)</f>
        <v>1037696.72</v>
      </c>
      <c r="I46" s="22"/>
      <c r="J46" s="13"/>
      <c r="K46" s="37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</row>
    <row r="47" spans="1:35" s="14" customFormat="1" ht="28.5" customHeight="1" x14ac:dyDescent="0.2">
      <c r="A47" s="107"/>
      <c r="B47" s="107"/>
      <c r="C47" s="107"/>
      <c r="D47" s="107"/>
      <c r="E47" s="107"/>
      <c r="F47" s="67"/>
      <c r="G47" s="83"/>
      <c r="H47" s="54" t="s">
        <v>60</v>
      </c>
      <c r="I47" s="41"/>
      <c r="J47" s="13"/>
      <c r="K47" s="37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</row>
    <row r="48" spans="1:35" s="14" customFormat="1" ht="24.6" customHeight="1" x14ac:dyDescent="0.2">
      <c r="A48" s="86"/>
      <c r="B48" s="87"/>
      <c r="C48" s="87"/>
      <c r="D48" s="87"/>
      <c r="E48" s="87"/>
      <c r="F48" s="87"/>
      <c r="G48" s="88"/>
      <c r="H48" s="89"/>
      <c r="I48" s="41"/>
      <c r="J48" s="13"/>
      <c r="K48" s="37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</row>
    <row r="49" spans="1:35" s="16" customFormat="1" ht="25.5" customHeight="1" x14ac:dyDescent="0.2">
      <c r="A49" s="93" t="s">
        <v>63</v>
      </c>
      <c r="B49" s="108"/>
      <c r="C49" s="108"/>
      <c r="D49" s="109"/>
      <c r="E49" s="68"/>
      <c r="F49" s="68"/>
      <c r="G49" s="69"/>
      <c r="H49" s="90"/>
      <c r="I49" s="21"/>
      <c r="J49" s="42"/>
      <c r="K49" s="43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</row>
    <row r="50" spans="1:35" s="16" customFormat="1" ht="24.75" customHeight="1" x14ac:dyDescent="0.2">
      <c r="A50" s="91" t="s">
        <v>7</v>
      </c>
      <c r="B50" s="92"/>
      <c r="C50" s="92"/>
      <c r="D50" s="78"/>
      <c r="E50" s="68"/>
      <c r="F50" s="68"/>
      <c r="G50" s="69"/>
      <c r="H50" s="90"/>
      <c r="I50" s="21"/>
      <c r="J50" s="15"/>
      <c r="K50" s="38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</row>
    <row r="51" spans="1:35" s="16" customFormat="1" ht="19.5" customHeight="1" x14ac:dyDescent="0.2">
      <c r="A51" s="99" t="s">
        <v>8</v>
      </c>
      <c r="B51" s="100"/>
      <c r="C51" s="77" t="s">
        <v>62</v>
      </c>
      <c r="D51" s="45"/>
      <c r="E51" s="68"/>
      <c r="F51" s="68"/>
      <c r="G51" s="69"/>
      <c r="H51" s="90"/>
      <c r="I51" s="21"/>
      <c r="J51" s="15"/>
      <c r="K51" s="38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</row>
    <row r="52" spans="1:35" s="18" customFormat="1" ht="33" customHeight="1" x14ac:dyDescent="0.2">
      <c r="A52" s="93" t="s">
        <v>3</v>
      </c>
      <c r="B52" s="94"/>
      <c r="C52" s="101" t="s">
        <v>57</v>
      </c>
      <c r="D52" s="102"/>
      <c r="E52" s="102"/>
      <c r="F52" s="102"/>
      <c r="G52" s="102"/>
      <c r="H52" s="103"/>
      <c r="I52" s="53"/>
      <c r="J52" s="53"/>
      <c r="K52" s="53"/>
      <c r="L52" s="84"/>
      <c r="M52" s="84"/>
      <c r="N52" s="84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</row>
    <row r="53" spans="1:35" s="20" customFormat="1" ht="84" customHeight="1" x14ac:dyDescent="0.2">
      <c r="A53" s="93" t="s">
        <v>4</v>
      </c>
      <c r="B53" s="94"/>
      <c r="C53" s="104" t="s">
        <v>59</v>
      </c>
      <c r="D53" s="102"/>
      <c r="E53" s="102"/>
      <c r="F53" s="102"/>
      <c r="G53" s="102"/>
      <c r="H53" s="103"/>
      <c r="I53" s="52"/>
      <c r="J53" s="52"/>
      <c r="K53" s="52"/>
      <c r="L53" s="85"/>
      <c r="M53" s="85"/>
      <c r="N53" s="85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</row>
    <row r="54" spans="1:35" ht="39.75" customHeight="1" x14ac:dyDescent="0.25">
      <c r="A54" s="93" t="s">
        <v>6</v>
      </c>
      <c r="B54" s="94"/>
      <c r="C54" s="95" t="s">
        <v>56</v>
      </c>
      <c r="D54" s="96"/>
      <c r="E54" s="97"/>
      <c r="F54" s="97"/>
      <c r="G54" s="97"/>
      <c r="H54" s="98"/>
      <c r="I54" s="39"/>
      <c r="J54" s="39"/>
      <c r="K54" s="40"/>
    </row>
  </sheetData>
  <mergeCells count="18">
    <mergeCell ref="H5:H6"/>
    <mergeCell ref="G5:G6"/>
    <mergeCell ref="E5:E6"/>
    <mergeCell ref="F5:F6"/>
    <mergeCell ref="D5:D6"/>
    <mergeCell ref="A46:E46"/>
    <mergeCell ref="A47:E47"/>
    <mergeCell ref="A49:D49"/>
    <mergeCell ref="A5:A6"/>
    <mergeCell ref="B5:B6"/>
    <mergeCell ref="C5:C6"/>
    <mergeCell ref="A54:B54"/>
    <mergeCell ref="C54:H54"/>
    <mergeCell ref="A51:B51"/>
    <mergeCell ref="C52:H52"/>
    <mergeCell ref="C53:H53"/>
    <mergeCell ref="A52:B52"/>
    <mergeCell ref="A53:B53"/>
  </mergeCells>
  <phoneticPr fontId="7" type="noConversion"/>
  <printOptions horizontalCentered="1"/>
  <pageMargins left="0" right="0" top="0" bottom="0" header="0.51181102362204722" footer="0.19685039370078741"/>
  <pageSetup paperSize="9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Мигранова Регина Фангизовна</cp:lastModifiedBy>
  <cp:revision>0</cp:revision>
  <cp:lastPrinted>2013-03-28T02:40:11Z</cp:lastPrinted>
  <dcterms:created xsi:type="dcterms:W3CDTF">2011-10-27T10:58:53Z</dcterms:created>
  <dcterms:modified xsi:type="dcterms:W3CDTF">2013-03-28T02:40:42Z</dcterms:modified>
</cp:coreProperties>
</file>